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nnée 2024\24.02 - CHU MPL-URGENCES PEDIATRIQUES\Etudes\2 - Pièces écrites\6-DCE 3\"/>
    </mc:Choice>
  </mc:AlternateContent>
  <xr:revisionPtr revIDLastSave="0" documentId="13_ncr:1_{214FE7EA-8C1F-46C0-884E-A1D8C6E63827}" xr6:coauthVersionLast="47" xr6:coauthVersionMax="47" xr10:uidLastSave="{00000000-0000-0000-0000-000000000000}"/>
  <bookViews>
    <workbookView xWindow="-120" yWindow="-120" windowWidth="51840" windowHeight="21120" tabRatio="835" xr2:uid="{00000000-000D-0000-FFFF-FFFF00000000}"/>
  </bookViews>
  <sheets>
    <sheet name="PDG " sheetId="19" r:id="rId1"/>
    <sheet name="DPGF" sheetId="15" r:id="rId2"/>
    <sheet name="FP" sheetId="18" r:id="rId3"/>
  </sheets>
  <definedNames>
    <definedName name="_xlnm.Print_Titles" localSheetId="1">DPGF!$1:$1</definedName>
    <definedName name="_xlnm.Print_Titles" localSheetId="2">FP!$1:$2</definedName>
    <definedName name="_xlnm.Print_Area" localSheetId="1">DPGF!$A$1:$G$33</definedName>
    <definedName name="_xlnm.Print_Area" localSheetId="2">FP!$A$1:$C$15</definedName>
    <definedName name="_xlnm.Print_Area" localSheetId="0">'PDG '!$A$1:$G$46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8" i="15" l="1"/>
  <c r="G29" i="15"/>
  <c r="G27" i="15"/>
  <c r="G16" i="15"/>
  <c r="G17" i="15"/>
  <c r="G18" i="15"/>
  <c r="G19" i="15"/>
  <c r="G20" i="15"/>
  <c r="G21" i="15"/>
  <c r="G22" i="15"/>
  <c r="G23" i="15"/>
  <c r="G24" i="15"/>
  <c r="G25" i="15"/>
  <c r="G15" i="15"/>
  <c r="G10" i="15"/>
  <c r="G11" i="15"/>
  <c r="G12" i="15"/>
  <c r="G13" i="15"/>
  <c r="G9" i="15"/>
  <c r="G4" i="15"/>
  <c r="G5" i="15"/>
  <c r="G6" i="15"/>
  <c r="G7" i="15"/>
  <c r="G3" i="15"/>
  <c r="G31" i="15" l="1"/>
  <c r="G32" i="15" l="1"/>
  <c r="G33" i="15" s="1"/>
</calcChain>
</file>

<file path=xl/sharedStrings.xml><?xml version="1.0" encoding="utf-8"?>
<sst xmlns="http://schemas.openxmlformats.org/spreadsheetml/2006/main" count="83" uniqueCount="61">
  <si>
    <t>DESIGNATION</t>
  </si>
  <si>
    <t>U</t>
  </si>
  <si>
    <t>QUANT</t>
  </si>
  <si>
    <t>N°</t>
  </si>
  <si>
    <t>ens</t>
  </si>
  <si>
    <t>ml</t>
  </si>
  <si>
    <t>u</t>
  </si>
  <si>
    <t>PRIX U 
€ H.T.</t>
  </si>
  <si>
    <t>P.M.</t>
  </si>
  <si>
    <t>Date</t>
  </si>
  <si>
    <t>Rédacteur</t>
  </si>
  <si>
    <t>Modifications</t>
  </si>
  <si>
    <t>Indice</t>
  </si>
  <si>
    <t>Remarques</t>
  </si>
  <si>
    <t>R. DUCA</t>
  </si>
  <si>
    <t>MONTANT 
TOTAL € H.T.</t>
  </si>
  <si>
    <t>CHU DE MONTPELLIER</t>
  </si>
  <si>
    <t>CADRE DE DECOMPOSITION DU PRIX GLOBAL ET FORFAITAIRE</t>
  </si>
  <si>
    <t>Travaux conformes aux CCTP, plans et schéma y compris toutes sujétions</t>
  </si>
  <si>
    <t>QUANT ENTREP.</t>
  </si>
  <si>
    <t>T.V.A. 20 %</t>
  </si>
  <si>
    <t>TOTAL € T.T.C.</t>
  </si>
  <si>
    <t>MARQUES / REFERENCES DES EQUIPEMENTS PROPOSES PAR L'ENTREPRISE</t>
  </si>
  <si>
    <t>REFERENCE CCTP</t>
  </si>
  <si>
    <t>MARQUE</t>
  </si>
  <si>
    <t>TYPE / REFERENCE</t>
  </si>
  <si>
    <t>LOT N° 09 - FLUIDES MEDICAUX</t>
  </si>
  <si>
    <t>LOT N° 09 - FLUIDES MEDICAUX - TOTAL € H.T.</t>
  </si>
  <si>
    <t>09-5.1 Coffret 2ème détente</t>
  </si>
  <si>
    <t>09-5.1 Tuyauterie</t>
  </si>
  <si>
    <t>09-5.1 Coffret d'alarme</t>
  </si>
  <si>
    <t>09-5.1 Prises fluides saillies</t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</si>
  <si>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Etudes d'exécution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</si>
  <si>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   Coffret 2</t>
    </r>
    <r>
      <rPr>
        <vertAlign val="superscript"/>
        <sz val="10"/>
        <rFont val="Calibri"/>
        <family val="2"/>
        <scheme val="minor"/>
      </rPr>
      <t>ème</t>
    </r>
    <r>
      <rPr>
        <sz val="10"/>
        <rFont val="Calibri"/>
        <family val="2"/>
        <scheme val="minor"/>
      </rPr>
      <t xml:space="preserve"> détente 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</si>
  <si>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 xml:space="preserve">    Coffret d'alarme + boitier report compris filerie 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</si>
  <si>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   Coffret multivannes box de déchocage</t>
    </r>
  </si>
  <si>
    <r>
      <rPr>
        <sz val="10"/>
        <rFont val="Symbol"/>
        <family val="1"/>
        <charset val="2"/>
      </rPr>
      <t>-</t>
    </r>
    <r>
      <rPr>
        <sz val="10"/>
        <rFont val="Calibri"/>
        <family val="2"/>
        <scheme val="minor"/>
      </rPr>
      <t xml:space="preserve">    Ø 14/16 Oxygène</t>
    </r>
  </si>
  <si>
    <r>
      <rPr>
        <sz val="10"/>
        <rFont val="Symbol"/>
        <family val="1"/>
        <charset val="2"/>
      </rPr>
      <t>-</t>
    </r>
    <r>
      <rPr>
        <sz val="10"/>
        <rFont val="Calibri"/>
        <family val="2"/>
        <scheme val="minor"/>
      </rPr>
      <t xml:space="preserve">    Ø 14/16 Air Médical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</si>
  <si>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 xml:space="preserve">    Raccordements Vide sur vanne en attente el local vide N-3 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</si>
  <si>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 xml:space="preserve">    Tube cuivre </t>
    </r>
    <r>
      <rPr>
        <sz val="10"/>
        <rFont val="Calibri"/>
        <family val="1"/>
        <charset val="2"/>
        <scheme val="minor"/>
      </rPr>
      <t>primaire vide Ø 40/42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</si>
  <si>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 Percements, rebouchages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</si>
  <si>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 xml:space="preserve">    Tube cuivre </t>
    </r>
  </si>
  <si>
    <r>
      <rPr>
        <sz val="10"/>
        <rFont val="Symbol"/>
        <family val="1"/>
        <charset val="2"/>
      </rPr>
      <t>-</t>
    </r>
    <r>
      <rPr>
        <sz val="10"/>
        <rFont val="Calibri"/>
        <family val="2"/>
        <scheme val="minor"/>
      </rPr>
      <t xml:space="preserve">    Ø 12/14 Oxygène</t>
    </r>
  </si>
  <si>
    <r>
      <rPr>
        <sz val="10"/>
        <rFont val="Symbol"/>
        <family val="1"/>
        <charset val="2"/>
      </rPr>
      <t>-</t>
    </r>
    <r>
      <rPr>
        <sz val="10"/>
        <rFont val="Calibri"/>
        <family val="2"/>
        <scheme val="minor"/>
      </rPr>
      <t xml:space="preserve">    Ø 12/14 Air Médical</t>
    </r>
  </si>
  <si>
    <r>
      <rPr>
        <sz val="10"/>
        <rFont val="Symbol"/>
        <family val="1"/>
        <charset val="2"/>
      </rPr>
      <t>-</t>
    </r>
    <r>
      <rPr>
        <sz val="10"/>
        <rFont val="Calibri"/>
        <family val="2"/>
        <scheme val="minor"/>
      </rPr>
      <t xml:space="preserve">    Ø 40/42 Vide</t>
    </r>
  </si>
  <si>
    <r>
      <rPr>
        <sz val="10"/>
        <rFont val="Symbol"/>
        <family val="1"/>
        <charset val="2"/>
      </rPr>
      <t>-</t>
    </r>
    <r>
      <rPr>
        <sz val="10"/>
        <rFont val="Calibri"/>
        <family val="2"/>
        <scheme val="minor"/>
      </rPr>
      <t xml:space="preserve">    Ø 30/32 Vide</t>
    </r>
  </si>
  <si>
    <r>
      <rPr>
        <sz val="10"/>
        <rFont val="Symbol"/>
        <family val="1"/>
        <charset val="2"/>
      </rPr>
      <t>-</t>
    </r>
    <r>
      <rPr>
        <sz val="10"/>
        <rFont val="Calibri"/>
        <family val="2"/>
        <scheme val="minor"/>
      </rPr>
      <t xml:space="preserve">    Ø 10/12 Oxygène</t>
    </r>
  </si>
  <si>
    <r>
      <rPr>
        <sz val="10"/>
        <rFont val="Symbol"/>
        <family val="1"/>
        <charset val="2"/>
      </rPr>
      <t>-</t>
    </r>
    <r>
      <rPr>
        <sz val="10"/>
        <rFont val="Calibri"/>
        <family val="2"/>
        <scheme val="minor"/>
      </rPr>
      <t xml:space="preserve">    Ø 10/12 Air Médical</t>
    </r>
  </si>
  <si>
    <r>
      <rPr>
        <sz val="10"/>
        <rFont val="Symbol"/>
        <family val="1"/>
        <charset val="2"/>
      </rPr>
      <t>-</t>
    </r>
    <r>
      <rPr>
        <sz val="10"/>
        <rFont val="Calibri"/>
        <family val="2"/>
        <scheme val="minor"/>
      </rPr>
      <t xml:space="preserve">    Ø 10/12 Vide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</si>
  <si>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 Raccordement gaine technique verticale pré-tubée (3 fluides)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</si>
  <si>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 Prise Fluides saillies</t>
    </r>
    <r>
      <rPr>
        <sz val="10"/>
        <rFont val="Calibri"/>
        <family val="1"/>
        <charset val="2"/>
        <scheme val="minor"/>
      </rPr>
      <t xml:space="preserve"> compris raccordement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</si>
  <si>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 Fourreaux Alumediflex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</si>
  <si>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 Grille résille 600 x 600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</si>
  <si>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 Repérage complet de l'installation compris tuyauterie suivant normalisation en vigueur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</si>
  <si>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 Essais, mise en service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</si>
  <si>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 Mise en service avec pharmacien du Centre Hospitalier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</si>
  <si>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Enlèvement et gestion des déchets de chantier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</si>
  <si>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 Piquages Oxygène et Air médical sur réseaux existants N-3 compris vannes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</si>
  <si>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 xml:space="preserve">    Tube cuivre </t>
    </r>
    <r>
      <rPr>
        <sz val="10"/>
        <rFont val="Calibri"/>
        <family val="1"/>
        <charset val="2"/>
        <scheme val="minor"/>
      </rPr>
      <t>réseaux primaires</t>
    </r>
  </si>
  <si>
    <t xml:space="preserve">HOPITAL LAPEYRONIE </t>
  </si>
  <si>
    <t>RESTRUCTURATION DES URGENCES PEDIATRIQUES
OPERATION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</si>
</sst>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Wingdings"/>
      <charset val="2"/>
    </font>
    <font>
      <u/>
      <sz val="10"/>
      <color theme="10"/>
      <name val="Arial"/>
      <family val="2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name val="Calibri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</font>
    <font>
      <sz val="10"/>
      <name val="Calibri"/>
      <family val="2"/>
    </font>
    <font>
      <b/>
      <sz val="14"/>
      <name val="Calibri"/>
      <family val="2"/>
    </font>
    <font>
      <b/>
      <sz val="14"/>
      <name val="Calibri"/>
      <family val="2"/>
      <scheme val="minor"/>
    </font>
    <font>
      <sz val="12"/>
      <name val="Calibri"/>
      <family val="2"/>
    </font>
    <font>
      <b/>
      <sz val="12"/>
      <color theme="1"/>
      <name val="Arial Black"/>
      <family val="2"/>
    </font>
    <font>
      <b/>
      <sz val="12"/>
      <color theme="1"/>
      <name val="Calibri"/>
      <family val="2"/>
      <scheme val="minor"/>
    </font>
    <font>
      <sz val="16"/>
      <color rgb="FF0000FF"/>
      <name val="Arial"/>
      <family val="2"/>
    </font>
    <font>
      <sz val="10"/>
      <name val="Calibri"/>
      <family val="1"/>
      <charset val="2"/>
    </font>
    <font>
      <sz val="10"/>
      <name val="Symbol"/>
      <family val="1"/>
      <charset val="2"/>
    </font>
    <font>
      <sz val="10"/>
      <name val="Calibri"/>
      <family val="1"/>
      <charset val="2"/>
      <scheme val="minor"/>
    </font>
    <font>
      <vertAlign val="superscript"/>
      <sz val="10"/>
      <name val="Calibri"/>
      <family val="2"/>
      <scheme val="minor"/>
    </font>
    <font>
      <b/>
      <sz val="10"/>
      <color rgb="FF1F497D"/>
      <name val="Calibri"/>
      <family val="2"/>
    </font>
    <font>
      <b/>
      <sz val="11"/>
      <color rgb="FFC00000"/>
      <name val="Calibri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2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</borders>
  <cellStyleXfs count="7">
    <xf numFmtId="0" fontId="0" fillId="0" borderId="0"/>
    <xf numFmtId="0" fontId="5" fillId="0" borderId="0"/>
    <xf numFmtId="0" fontId="10" fillId="0" borderId="0" applyNumberFormat="0" applyFill="0" applyBorder="0" applyAlignment="0" applyProtection="0"/>
    <xf numFmtId="0" fontId="4" fillId="0" borderId="0"/>
    <xf numFmtId="0" fontId="3" fillId="0" borderId="0"/>
    <xf numFmtId="0" fontId="2" fillId="0" borderId="0"/>
    <xf numFmtId="0" fontId="1" fillId="0" borderId="0"/>
  </cellStyleXfs>
  <cellXfs count="94">
    <xf numFmtId="0" fontId="0" fillId="0" borderId="0" xfId="0"/>
    <xf numFmtId="0" fontId="18" fillId="0" borderId="0" xfId="0" applyFont="1" applyAlignment="1">
      <alignment vertical="center"/>
    </xf>
    <xf numFmtId="0" fontId="18" fillId="0" borderId="3" xfId="0" applyFont="1" applyBorder="1" applyAlignment="1">
      <alignment vertical="center" wrapText="1"/>
    </xf>
    <xf numFmtId="49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 indent="1"/>
    </xf>
    <xf numFmtId="0" fontId="18" fillId="0" borderId="0" xfId="0" applyFont="1"/>
    <xf numFmtId="0" fontId="17" fillId="0" borderId="0" xfId="0" applyFont="1" applyAlignment="1">
      <alignment vertical="center"/>
    </xf>
    <xf numFmtId="0" fontId="16" fillId="0" borderId="0" xfId="1" applyFont="1" applyAlignment="1">
      <alignment vertical="center"/>
    </xf>
    <xf numFmtId="0" fontId="7" fillId="0" borderId="0" xfId="1" applyFont="1"/>
    <xf numFmtId="0" fontId="6" fillId="2" borderId="1" xfId="1" applyFont="1" applyFill="1" applyBorder="1" applyAlignment="1">
      <alignment horizontal="center" vertical="center" wrapText="1"/>
    </xf>
    <xf numFmtId="14" fontId="6" fillId="2" borderId="1" xfId="1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left" vertical="center" wrapText="1"/>
    </xf>
    <xf numFmtId="0" fontId="6" fillId="0" borderId="1" xfId="1" applyFont="1" applyBorder="1" applyAlignment="1">
      <alignment horizontal="center" vertical="center" wrapText="1"/>
    </xf>
    <xf numFmtId="14" fontId="6" fillId="0" borderId="0" xfId="1" applyNumberFormat="1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5" fillId="0" borderId="0" xfId="1"/>
    <xf numFmtId="0" fontId="6" fillId="0" borderId="0" xfId="1" applyFont="1" applyAlignment="1">
      <alignment horizontal="justify" vertical="center"/>
    </xf>
    <xf numFmtId="0" fontId="8" fillId="0" borderId="0" xfId="1" applyFont="1"/>
    <xf numFmtId="0" fontId="9" fillId="0" borderId="0" xfId="1" applyFont="1" applyAlignment="1">
      <alignment horizontal="right" vertical="center"/>
    </xf>
    <xf numFmtId="0" fontId="6" fillId="0" borderId="0" xfId="1" applyFont="1" applyAlignment="1">
      <alignment vertical="center"/>
    </xf>
    <xf numFmtId="0" fontId="5" fillId="0" borderId="0" xfId="1" applyAlignment="1">
      <alignment horizontal="left"/>
    </xf>
    <xf numFmtId="0" fontId="23" fillId="0" borderId="0" xfId="1" applyFont="1"/>
    <xf numFmtId="0" fontId="20" fillId="0" borderId="0" xfId="1" applyFont="1"/>
    <xf numFmtId="0" fontId="5" fillId="0" borderId="0" xfId="0" applyFont="1" applyAlignment="1">
      <alignment vertical="center"/>
    </xf>
    <xf numFmtId="0" fontId="11" fillId="0" borderId="0" xfId="6" applyFont="1" applyAlignment="1">
      <alignment horizontal="justify" vertical="center"/>
    </xf>
    <xf numFmtId="0" fontId="1" fillId="0" borderId="0" xfId="6"/>
    <xf numFmtId="0" fontId="13" fillId="0" borderId="0" xfId="6" applyFont="1" applyAlignment="1">
      <alignment horizontal="center" vertical="center"/>
    </xf>
    <xf numFmtId="0" fontId="1" fillId="0" borderId="0" xfId="6" applyAlignment="1">
      <alignment vertical="center"/>
    </xf>
    <xf numFmtId="0" fontId="26" fillId="0" borderId="0" xfId="6" applyFont="1" applyAlignment="1">
      <alignment vertical="center"/>
    </xf>
    <xf numFmtId="0" fontId="14" fillId="0" borderId="0" xfId="6" applyFont="1" applyAlignment="1">
      <alignment horizontal="justify" vertical="center"/>
    </xf>
    <xf numFmtId="0" fontId="15" fillId="0" borderId="0" xfId="6" applyFont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 wrapText="1"/>
    </xf>
    <xf numFmtId="49" fontId="18" fillId="0" borderId="2" xfId="0" applyNumberFormat="1" applyFont="1" applyBorder="1" applyAlignment="1">
      <alignment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right" vertical="center" wrapText="1"/>
    </xf>
    <xf numFmtId="49" fontId="20" fillId="0" borderId="2" xfId="0" applyNumberFormat="1" applyFont="1" applyBorder="1" applyAlignment="1">
      <alignment horizontal="center" vertical="center" wrapText="1"/>
    </xf>
    <xf numFmtId="0" fontId="27" fillId="0" borderId="2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2" xfId="0" quotePrefix="1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4" fontId="20" fillId="0" borderId="2" xfId="0" applyNumberFormat="1" applyFont="1" applyBorder="1" applyAlignment="1">
      <alignment horizontal="right" vertical="center"/>
    </xf>
    <xf numFmtId="49" fontId="29" fillId="0" borderId="2" xfId="0" applyNumberFormat="1" applyFont="1" applyBorder="1" applyAlignment="1">
      <alignment horizontal="left" vertical="center" wrapText="1"/>
    </xf>
    <xf numFmtId="1" fontId="18" fillId="0" borderId="2" xfId="0" applyNumberFormat="1" applyFont="1" applyBorder="1" applyAlignment="1">
      <alignment horizontal="center" vertical="center" wrapText="1"/>
    </xf>
    <xf numFmtId="4" fontId="18" fillId="0" borderId="2" xfId="0" applyNumberFormat="1" applyFont="1" applyBorder="1" applyAlignment="1">
      <alignment horizontal="center" vertical="center" wrapText="1"/>
    </xf>
    <xf numFmtId="4" fontId="18" fillId="0" borderId="2" xfId="0" applyNumberFormat="1" applyFont="1" applyBorder="1" applyAlignment="1">
      <alignment horizontal="right" vertical="center" wrapText="1"/>
    </xf>
    <xf numFmtId="0" fontId="29" fillId="0" borderId="2" xfId="0" applyFont="1" applyBorder="1" applyAlignment="1">
      <alignment horizontal="left" vertical="center" wrapText="1"/>
    </xf>
    <xf numFmtId="4" fontId="18" fillId="0" borderId="2" xfId="0" applyNumberFormat="1" applyFont="1" applyBorder="1" applyAlignment="1">
      <alignment horizontal="left" vertical="center" wrapText="1" indent="1"/>
    </xf>
    <xf numFmtId="0" fontId="18" fillId="0" borderId="2" xfId="0" quotePrefix="1" applyFont="1" applyBorder="1" applyAlignment="1">
      <alignment horizontal="left" vertical="center" wrapText="1" indent="2"/>
    </xf>
    <xf numFmtId="4" fontId="17" fillId="0" borderId="2" xfId="0" applyNumberFormat="1" applyFont="1" applyBorder="1" applyAlignment="1">
      <alignment horizontal="right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20" fillId="0" borderId="8" xfId="1" applyFont="1" applyBorder="1"/>
    <xf numFmtId="0" fontId="20" fillId="0" borderId="1" xfId="1" applyFont="1" applyBorder="1"/>
    <xf numFmtId="0" fontId="19" fillId="0" borderId="6" xfId="1" applyFont="1" applyBorder="1" applyAlignment="1">
      <alignment horizontal="right"/>
    </xf>
    <xf numFmtId="0" fontId="20" fillId="0" borderId="6" xfId="1" applyFont="1" applyBorder="1"/>
    <xf numFmtId="0" fontId="20" fillId="0" borderId="9" xfId="1" applyFont="1" applyBorder="1"/>
    <xf numFmtId="0" fontId="20" fillId="0" borderId="4" xfId="1" applyFont="1" applyBorder="1"/>
    <xf numFmtId="0" fontId="20" fillId="0" borderId="7" xfId="1" applyFont="1" applyBorder="1"/>
    <xf numFmtId="0" fontId="19" fillId="0" borderId="8" xfId="1" applyFont="1" applyBorder="1" applyAlignment="1">
      <alignment horizontal="center" vertical="center" wrapText="1"/>
    </xf>
    <xf numFmtId="0" fontId="19" fillId="0" borderId="1" xfId="1" applyFont="1" applyBorder="1" applyAlignment="1">
      <alignment horizontal="center" vertical="center" wrapText="1"/>
    </xf>
    <xf numFmtId="0" fontId="19" fillId="0" borderId="6" xfId="1" applyFont="1" applyBorder="1" applyAlignment="1">
      <alignment horizontal="center" vertical="center" wrapText="1"/>
    </xf>
    <xf numFmtId="0" fontId="31" fillId="0" borderId="1" xfId="1" applyFont="1" applyBorder="1" applyAlignment="1">
      <alignment horizontal="center" vertical="center" wrapText="1"/>
    </xf>
    <xf numFmtId="4" fontId="31" fillId="0" borderId="6" xfId="1" applyNumberFormat="1" applyFont="1" applyBorder="1" applyAlignment="1">
      <alignment horizontal="right" vertical="center" wrapText="1"/>
    </xf>
    <xf numFmtId="0" fontId="27" fillId="0" borderId="3" xfId="0" applyFont="1" applyBorder="1" applyAlignment="1">
      <alignment horizontal="left" vertical="center" wrapText="1"/>
    </xf>
    <xf numFmtId="0" fontId="20" fillId="0" borderId="0" xfId="0" applyFont="1" applyAlignment="1">
      <alignment horizontal="center" vertical="center" wrapText="1"/>
    </xf>
    <xf numFmtId="0" fontId="20" fillId="0" borderId="0" xfId="0" quotePrefix="1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49" fontId="32" fillId="0" borderId="8" xfId="1" applyNumberFormat="1" applyFont="1" applyBorder="1" applyAlignment="1">
      <alignment horizontal="left" vertical="center" wrapText="1"/>
    </xf>
    <xf numFmtId="49" fontId="33" fillId="0" borderId="10" xfId="0" applyNumberFormat="1" applyFont="1" applyBorder="1" applyAlignment="1">
      <alignment horizontal="left" vertical="center" wrapText="1"/>
    </xf>
    <xf numFmtId="0" fontId="34" fillId="0" borderId="11" xfId="0" applyFont="1" applyBorder="1" applyAlignment="1">
      <alignment horizontal="center" vertical="center" wrapText="1"/>
    </xf>
    <xf numFmtId="4" fontId="33" fillId="0" borderId="11" xfId="0" applyNumberFormat="1" applyFont="1" applyBorder="1" applyAlignment="1">
      <alignment vertical="center" wrapText="1"/>
    </xf>
    <xf numFmtId="0" fontId="34" fillId="0" borderId="11" xfId="0" applyFont="1" applyBorder="1" applyAlignment="1">
      <alignment vertical="center"/>
    </xf>
    <xf numFmtId="4" fontId="33" fillId="0" borderId="5" xfId="0" applyNumberFormat="1" applyFont="1" applyBorder="1" applyAlignment="1">
      <alignment vertical="center" wrapText="1"/>
    </xf>
    <xf numFmtId="0" fontId="35" fillId="0" borderId="12" xfId="0" applyFont="1" applyBorder="1" applyAlignment="1">
      <alignment vertical="center" wrapText="1"/>
    </xf>
    <xf numFmtId="0" fontId="33" fillId="0" borderId="13" xfId="0" applyFont="1" applyBorder="1" applyAlignment="1">
      <alignment horizontal="center" vertical="center" wrapText="1"/>
    </xf>
    <xf numFmtId="4" fontId="33" fillId="0" borderId="13" xfId="0" applyNumberFormat="1" applyFont="1" applyBorder="1" applyAlignment="1">
      <alignment vertical="center" wrapText="1"/>
    </xf>
    <xf numFmtId="0" fontId="34" fillId="0" borderId="13" xfId="0" applyFont="1" applyBorder="1"/>
    <xf numFmtId="4" fontId="33" fillId="0" borderId="1" xfId="0" applyNumberFormat="1" applyFont="1" applyBorder="1" applyAlignment="1">
      <alignment vertical="center" wrapText="1"/>
    </xf>
    <xf numFmtId="0" fontId="35" fillId="0" borderId="14" xfId="0" applyFont="1" applyBorder="1" applyAlignment="1">
      <alignment vertical="center" wrapText="1"/>
    </xf>
    <xf numFmtId="0" fontId="33" fillId="0" borderId="15" xfId="0" applyFont="1" applyBorder="1" applyAlignment="1">
      <alignment vertical="center"/>
    </xf>
    <xf numFmtId="4" fontId="33" fillId="0" borderId="15" xfId="0" applyNumberFormat="1" applyFont="1" applyBorder="1" applyAlignment="1">
      <alignment vertical="center"/>
    </xf>
    <xf numFmtId="4" fontId="33" fillId="0" borderId="4" xfId="0" applyNumberFormat="1" applyFont="1" applyBorder="1" applyAlignment="1">
      <alignment vertical="center"/>
    </xf>
    <xf numFmtId="0" fontId="12" fillId="0" borderId="0" xfId="6" applyFont="1" applyAlignment="1">
      <alignment horizontal="center" vertical="center"/>
    </xf>
    <xf numFmtId="0" fontId="16" fillId="0" borderId="0" xfId="1" applyFont="1" applyAlignment="1">
      <alignment horizontal="center"/>
    </xf>
    <xf numFmtId="0" fontId="24" fillId="0" borderId="0" xfId="6" applyFont="1" applyAlignment="1">
      <alignment horizontal="center" vertical="center" wrapText="1"/>
    </xf>
    <xf numFmtId="0" fontId="25" fillId="0" borderId="0" xfId="6" applyFont="1" applyAlignment="1">
      <alignment horizontal="center" vertical="center" wrapText="1"/>
    </xf>
    <xf numFmtId="0" fontId="15" fillId="0" borderId="0" xfId="6" applyFont="1" applyAlignment="1">
      <alignment horizontal="center" vertical="center"/>
    </xf>
    <xf numFmtId="0" fontId="13" fillId="0" borderId="0" xfId="6" applyFont="1" applyAlignment="1">
      <alignment horizontal="center" vertical="center"/>
    </xf>
    <xf numFmtId="49" fontId="22" fillId="0" borderId="5" xfId="0" applyNumberFormat="1" applyFont="1" applyBorder="1" applyAlignment="1">
      <alignment horizontal="center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49" fontId="22" fillId="0" borderId="4" xfId="0" applyNumberFormat="1" applyFont="1" applyBorder="1" applyAlignment="1">
      <alignment horizontal="center" vertical="center" wrapText="1"/>
    </xf>
    <xf numFmtId="0" fontId="21" fillId="3" borderId="16" xfId="1" applyFont="1" applyFill="1" applyBorder="1" applyAlignment="1">
      <alignment horizontal="center" vertical="center"/>
    </xf>
    <xf numFmtId="0" fontId="23" fillId="3" borderId="5" xfId="1" applyFont="1" applyFill="1" applyBorder="1" applyAlignment="1">
      <alignment horizontal="center" vertical="center"/>
    </xf>
    <xf numFmtId="0" fontId="23" fillId="3" borderId="17" xfId="1" applyFont="1" applyFill="1" applyBorder="1" applyAlignment="1">
      <alignment horizontal="center" vertical="center"/>
    </xf>
  </cellXfs>
  <cellStyles count="7">
    <cellStyle name="Lien hypertexte 2" xfId="2" xr:uid="{F837CE79-A935-4FC8-8DDD-81C7E1B7B78F}"/>
    <cellStyle name="Normal" xfId="0" builtinId="0"/>
    <cellStyle name="Normal 2" xfId="1" xr:uid="{00000000-0005-0000-0000-000002000000}"/>
    <cellStyle name="Normal 3" xfId="3" xr:uid="{376EF357-7D41-48D3-A14C-F6EFA24E55FD}"/>
    <cellStyle name="Normal 3 2" xfId="4" xr:uid="{9001919F-2450-4024-B3A6-107EA18C31A4}"/>
    <cellStyle name="Normal 3 2 2" xfId="6" xr:uid="{599BA7CC-A0CF-4765-B345-7F7766358997}"/>
    <cellStyle name="Normal 3 3" xfId="5" xr:uid="{56387051-C101-4D38-A621-F7270219AD16}"/>
  </cellStyles>
  <dxfs count="0"/>
  <tableStyles count="0" defaultTableStyle="TableStyleMedium9" defaultPivotStyle="PivotStyleLight16"/>
  <colors>
    <mruColors>
      <color rgb="FF1F49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228601</xdr:colOff>
      <xdr:row>11</xdr:row>
      <xdr:rowOff>161924</xdr:rowOff>
    </xdr:from>
    <xdr:to>
      <xdr:col>6</xdr:col>
      <xdr:colOff>99079</xdr:colOff>
      <xdr:row>26</xdr:row>
      <xdr:rowOff>93715</xdr:rowOff>
    </xdr:to>
    <xdr:pic>
      <xdr:nvPicPr>
        <xdr:cNvPr id="2" name="Image 15">
          <a:extLst>
            <a:ext uri="{FF2B5EF4-FFF2-40B4-BE49-F238E27FC236}">
              <a16:creationId xmlns:a16="http://schemas.microsoft.com/office/drawing/2014/main" id="{9DBB955E-B810-4ED5-B56C-7023C19F68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774" r="6774"/>
        <a:stretch/>
      </xdr:blipFill>
      <xdr:spPr bwMode="auto">
        <a:xfrm>
          <a:off x="228601" y="3080038"/>
          <a:ext cx="5152523" cy="30057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114300</xdr:colOff>
      <xdr:row>0</xdr:row>
      <xdr:rowOff>28575</xdr:rowOff>
    </xdr:from>
    <xdr:to>
      <xdr:col>6</xdr:col>
      <xdr:colOff>1270</xdr:colOff>
      <xdr:row>4</xdr:row>
      <xdr:rowOff>98425</xdr:rowOff>
    </xdr:to>
    <xdr:pic>
      <xdr:nvPicPr>
        <xdr:cNvPr id="3" name="Image 2" descr="Une image contenant texte, Police, logo, Graphique&#10;&#10;Description générée automatiquement">
          <a:extLst>
            <a:ext uri="{FF2B5EF4-FFF2-40B4-BE49-F238E27FC236}">
              <a16:creationId xmlns:a16="http://schemas.microsoft.com/office/drawing/2014/main" id="{A1DF0178-4D31-4927-9E38-E4EBCF3BEE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848100" y="28575"/>
          <a:ext cx="1439545" cy="7556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257175</xdr:colOff>
      <xdr:row>1</xdr:row>
      <xdr:rowOff>47625</xdr:rowOff>
    </xdr:from>
    <xdr:to>
      <xdr:col>3</xdr:col>
      <xdr:colOff>257810</xdr:colOff>
      <xdr:row>3</xdr:row>
      <xdr:rowOff>97155</xdr:rowOff>
    </xdr:to>
    <xdr:pic>
      <xdr:nvPicPr>
        <xdr:cNvPr id="4" name="Image 3" descr="LOGO TOGNELLA OK noir">
          <a:extLst>
            <a:ext uri="{FF2B5EF4-FFF2-40B4-BE49-F238E27FC236}">
              <a16:creationId xmlns:a16="http://schemas.microsoft.com/office/drawing/2014/main" id="{64B83832-92F7-4BA3-A6D2-953F3A2D49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61925"/>
          <a:ext cx="1619885" cy="43053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123825</xdr:colOff>
      <xdr:row>41</xdr:row>
      <xdr:rowOff>123825</xdr:rowOff>
    </xdr:from>
    <xdr:to>
      <xdr:col>3</xdr:col>
      <xdr:colOff>542925</xdr:colOff>
      <xdr:row>45</xdr:row>
      <xdr:rowOff>87630</xdr:rowOff>
    </xdr:to>
    <xdr:pic>
      <xdr:nvPicPr>
        <xdr:cNvPr id="5" name="Image 4" descr="Une image contenant texte, Police, capture d’écran&#10;&#10;Description générée automatiquement">
          <a:extLst>
            <a:ext uri="{FF2B5EF4-FFF2-40B4-BE49-F238E27FC236}">
              <a16:creationId xmlns:a16="http://schemas.microsoft.com/office/drawing/2014/main" id="{B2A298B0-DBDD-48E4-8B3D-91221438A1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8867775"/>
          <a:ext cx="2038350" cy="6115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D0ACC9-767F-4CE9-93D9-03E724CB115E}">
  <dimension ref="A1:G46"/>
  <sheetViews>
    <sheetView showGridLines="0" tabSelected="1" view="pageBreakPreview" zoomScale="110" zoomScaleNormal="100" zoomScaleSheetLayoutView="110" workbookViewId="0">
      <selection activeCell="A33" sqref="A33:G33"/>
    </sheetView>
  </sheetViews>
  <sheetFormatPr baseColWidth="10" defaultRowHeight="15"/>
  <cols>
    <col min="1" max="1" width="5.140625" style="25" customWidth="1"/>
    <col min="2" max="2" width="11.7109375" style="25" customWidth="1"/>
    <col min="3" max="3" width="7.42578125" style="25" customWidth="1"/>
    <col min="4" max="4" width="11.42578125" style="25"/>
    <col min="5" max="5" width="20.28515625" style="25" customWidth="1"/>
    <col min="6" max="6" width="23.28515625" style="25" customWidth="1"/>
    <col min="7" max="7" width="6" style="25" customWidth="1"/>
    <col min="8" max="16384" width="11.42578125" style="25"/>
  </cols>
  <sheetData>
    <row r="1" spans="1:7" ht="9" customHeight="1">
      <c r="A1" s="24"/>
    </row>
    <row r="2" spans="1:7">
      <c r="A2" s="24"/>
    </row>
    <row r="3" spans="1:7">
      <c r="A3" s="24"/>
    </row>
    <row r="4" spans="1:7">
      <c r="A4" s="24"/>
    </row>
    <row r="5" spans="1:7">
      <c r="A5" s="24"/>
    </row>
    <row r="6" spans="1:7" ht="21" customHeight="1"/>
    <row r="7" spans="1:7" ht="26.25">
      <c r="A7" s="82" t="s">
        <v>16</v>
      </c>
      <c r="B7" s="82"/>
      <c r="C7" s="82"/>
      <c r="D7" s="82"/>
      <c r="E7" s="82"/>
      <c r="F7" s="82"/>
      <c r="G7" s="82"/>
    </row>
    <row r="8" spans="1:7" ht="12" customHeight="1">
      <c r="A8" s="26"/>
    </row>
    <row r="9" spans="1:7" ht="23.25">
      <c r="A9" s="83" t="s">
        <v>59</v>
      </c>
      <c r="B9" s="83"/>
      <c r="C9" s="83"/>
      <c r="D9" s="83"/>
      <c r="E9" s="83"/>
      <c r="F9" s="83"/>
      <c r="G9" s="83"/>
    </row>
    <row r="10" spans="1:7" ht="15" customHeight="1">
      <c r="A10" s="7"/>
      <c r="B10" s="27"/>
      <c r="C10" s="27"/>
      <c r="D10" s="27"/>
      <c r="E10" s="27"/>
    </row>
    <row r="11" spans="1:7" ht="63" customHeight="1">
      <c r="A11" s="84" t="s">
        <v>60</v>
      </c>
      <c r="B11" s="85"/>
      <c r="C11" s="85"/>
      <c r="D11" s="85"/>
      <c r="E11" s="85"/>
      <c r="F11" s="85"/>
      <c r="G11" s="85"/>
    </row>
    <row r="12" spans="1:7" ht="20.25">
      <c r="A12" s="28"/>
    </row>
    <row r="13" spans="1:7" ht="26.25">
      <c r="A13" s="29"/>
    </row>
    <row r="28" spans="1:7" ht="15" customHeight="1"/>
    <row r="29" spans="1:7" ht="15" customHeight="1"/>
    <row r="30" spans="1:7" ht="23.25">
      <c r="A30" s="86" t="s">
        <v>17</v>
      </c>
      <c r="B30" s="87"/>
      <c r="C30" s="87"/>
      <c r="D30" s="87"/>
      <c r="E30" s="87"/>
      <c r="F30" s="87"/>
      <c r="G30" s="87"/>
    </row>
    <row r="31" spans="1:7" ht="12" customHeight="1">
      <c r="A31" s="30"/>
      <c r="B31" s="26"/>
      <c r="C31" s="26"/>
      <c r="D31" s="26"/>
      <c r="E31" s="26"/>
      <c r="F31" s="26"/>
      <c r="G31" s="26"/>
    </row>
    <row r="32" spans="1:7" ht="12" customHeight="1"/>
    <row r="33" spans="1:7" ht="23.25">
      <c r="A33" s="86" t="s">
        <v>26</v>
      </c>
      <c r="B33" s="87"/>
      <c r="C33" s="87"/>
      <c r="D33" s="87"/>
      <c r="E33" s="87"/>
      <c r="F33" s="87"/>
      <c r="G33" s="87"/>
    </row>
    <row r="34" spans="1:7" ht="12" customHeight="1">
      <c r="A34" s="30"/>
      <c r="B34" s="26"/>
      <c r="C34" s="26"/>
      <c r="D34" s="26"/>
      <c r="E34" s="26"/>
      <c r="F34" s="26"/>
      <c r="G34" s="26"/>
    </row>
    <row r="35" spans="1:7" ht="12" customHeight="1">
      <c r="A35" s="26"/>
      <c r="B35" s="26"/>
      <c r="C35" s="26"/>
      <c r="D35" s="26"/>
      <c r="E35" s="26"/>
      <c r="F35" s="26"/>
      <c r="G35" s="26"/>
    </row>
    <row r="36" spans="1:7" s="8" customFormat="1" ht="12.75">
      <c r="B36" s="9" t="s">
        <v>9</v>
      </c>
      <c r="C36" s="9" t="s">
        <v>12</v>
      </c>
      <c r="D36" s="9" t="s">
        <v>10</v>
      </c>
      <c r="E36" s="9" t="s">
        <v>11</v>
      </c>
      <c r="F36" s="9" t="s">
        <v>13</v>
      </c>
    </row>
    <row r="37" spans="1:7" s="8" customFormat="1" ht="12.75">
      <c r="B37" s="10">
        <v>45936</v>
      </c>
      <c r="C37" s="9">
        <v>0</v>
      </c>
      <c r="D37" s="9" t="s">
        <v>14</v>
      </c>
      <c r="E37" s="9"/>
      <c r="F37" s="9"/>
    </row>
    <row r="38" spans="1:7" s="8" customFormat="1" ht="12.75">
      <c r="B38" s="10"/>
      <c r="C38" s="9"/>
      <c r="D38" s="9"/>
      <c r="E38" s="11"/>
      <c r="F38" s="9"/>
    </row>
    <row r="39" spans="1:7" s="8" customFormat="1" ht="12.75">
      <c r="B39" s="10"/>
      <c r="C39" s="9"/>
      <c r="D39" s="9"/>
      <c r="E39" s="12"/>
      <c r="F39" s="9"/>
    </row>
    <row r="40" spans="1:7" s="8" customFormat="1" ht="15" customHeight="1">
      <c r="B40" s="13"/>
      <c r="C40" s="14"/>
      <c r="D40" s="14"/>
      <c r="E40" s="14"/>
      <c r="F40" s="14"/>
    </row>
    <row r="41" spans="1:7" ht="12" customHeight="1"/>
    <row r="42" spans="1:7" s="8" customFormat="1" ht="12.75">
      <c r="A42" s="15"/>
      <c r="B42" s="16"/>
      <c r="C42" s="17"/>
    </row>
    <row r="43" spans="1:7" s="8" customFormat="1" ht="12.75">
      <c r="A43" s="18"/>
      <c r="B43" s="19"/>
      <c r="C43" s="17"/>
    </row>
    <row r="44" spans="1:7" s="8" customFormat="1" ht="12.75">
      <c r="A44" s="20"/>
      <c r="B44" s="19"/>
      <c r="C44" s="17"/>
    </row>
    <row r="45" spans="1:7" s="8" customFormat="1" ht="12.75">
      <c r="A45" s="20"/>
      <c r="B45" s="19"/>
      <c r="C45" s="17"/>
    </row>
    <row r="46" spans="1:7" s="8" customFormat="1" ht="12.75">
      <c r="A46" s="18"/>
      <c r="B46" s="19"/>
      <c r="C46" s="17"/>
    </row>
  </sheetData>
  <mergeCells count="5">
    <mergeCell ref="A7:G7"/>
    <mergeCell ref="A9:G9"/>
    <mergeCell ref="A11:G11"/>
    <mergeCell ref="A30:G30"/>
    <mergeCell ref="A33:G33"/>
  </mergeCells>
  <printOptions horizontalCentered="1"/>
  <pageMargins left="0.70866141732283472" right="0.70866141732283472" top="0.74803149606299213" bottom="0.74803149606299213" header="0.31496062992125984" footer="0.31496062992125984"/>
  <pageSetup paperSize="9" fitToWidth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B32FE-ED5B-4AF1-A5EC-028EB09D50BC}">
  <dimension ref="A1:H34"/>
  <sheetViews>
    <sheetView view="pageBreakPreview" zoomScaleNormal="125" zoomScaleSheetLayoutView="100" workbookViewId="0">
      <selection activeCell="A31" sqref="A31:G33"/>
    </sheetView>
  </sheetViews>
  <sheetFormatPr baseColWidth="10" defaultRowHeight="12.75"/>
  <cols>
    <col min="1" max="1" width="5.85546875" style="3" customWidth="1"/>
    <col min="2" max="2" width="54.28515625" style="3" customWidth="1"/>
    <col min="3" max="3" width="4.7109375" style="1" customWidth="1"/>
    <col min="4" max="4" width="7.7109375" style="1" customWidth="1"/>
    <col min="5" max="6" width="8.7109375" style="1" customWidth="1"/>
    <col min="7" max="7" width="12.7109375" style="1" customWidth="1"/>
    <col min="8" max="16384" width="11.42578125" style="1"/>
  </cols>
  <sheetData>
    <row r="1" spans="1:8" ht="33" customHeight="1">
      <c r="A1" s="49" t="s">
        <v>3</v>
      </c>
      <c r="B1" s="49" t="s">
        <v>0</v>
      </c>
      <c r="C1" s="50" t="s">
        <v>1</v>
      </c>
      <c r="D1" s="50" t="s">
        <v>2</v>
      </c>
      <c r="E1" s="50" t="s">
        <v>19</v>
      </c>
      <c r="F1" s="50" t="s">
        <v>7</v>
      </c>
      <c r="G1" s="50" t="s">
        <v>15</v>
      </c>
    </row>
    <row r="2" spans="1:8" ht="33" customHeight="1">
      <c r="A2" s="31"/>
      <c r="B2" s="32" t="s">
        <v>18</v>
      </c>
      <c r="C2" s="33"/>
      <c r="D2" s="33"/>
      <c r="E2" s="33"/>
      <c r="F2" s="33"/>
      <c r="G2" s="34"/>
      <c r="H2" s="2"/>
    </row>
    <row r="3" spans="1:8" s="23" customFormat="1" ht="24" customHeight="1">
      <c r="A3" s="35"/>
      <c r="B3" s="36" t="s">
        <v>32</v>
      </c>
      <c r="C3" s="37" t="s">
        <v>4</v>
      </c>
      <c r="D3" s="37">
        <v>1</v>
      </c>
      <c r="E3" s="38"/>
      <c r="F3" s="39"/>
      <c r="G3" s="40">
        <f>E3*F3</f>
        <v>0</v>
      </c>
    </row>
    <row r="4" spans="1:8" ht="24" customHeight="1">
      <c r="A4" s="32"/>
      <c r="B4" s="41" t="s">
        <v>33</v>
      </c>
      <c r="C4" s="33" t="s">
        <v>4</v>
      </c>
      <c r="D4" s="33">
        <v>1</v>
      </c>
      <c r="E4" s="42"/>
      <c r="F4" s="43"/>
      <c r="G4" s="40">
        <f t="shared" ref="G4:G7" si="0">E4*F4</f>
        <v>0</v>
      </c>
      <c r="H4" s="2"/>
    </row>
    <row r="5" spans="1:8" ht="24" customHeight="1">
      <c r="A5" s="32"/>
      <c r="B5" s="41" t="s">
        <v>34</v>
      </c>
      <c r="C5" s="33" t="s">
        <v>4</v>
      </c>
      <c r="D5" s="33">
        <v>1</v>
      </c>
      <c r="E5" s="42"/>
      <c r="F5" s="43"/>
      <c r="G5" s="40">
        <f t="shared" si="0"/>
        <v>0</v>
      </c>
      <c r="H5" s="2"/>
    </row>
    <row r="6" spans="1:8" ht="24" customHeight="1">
      <c r="A6" s="32"/>
      <c r="B6" s="41" t="s">
        <v>35</v>
      </c>
      <c r="C6" s="33" t="s">
        <v>4</v>
      </c>
      <c r="D6" s="33">
        <v>2</v>
      </c>
      <c r="E6" s="42"/>
      <c r="F6" s="43"/>
      <c r="G6" s="40">
        <f t="shared" si="0"/>
        <v>0</v>
      </c>
      <c r="H6" s="2"/>
    </row>
    <row r="7" spans="1:8" s="4" customFormat="1" ht="33" customHeight="1">
      <c r="A7" s="33"/>
      <c r="B7" s="45" t="s">
        <v>57</v>
      </c>
      <c r="C7" s="33" t="s">
        <v>4</v>
      </c>
      <c r="D7" s="33">
        <v>2</v>
      </c>
      <c r="E7" s="42"/>
      <c r="F7" s="46"/>
      <c r="G7" s="40">
        <f t="shared" si="0"/>
        <v>0</v>
      </c>
    </row>
    <row r="8" spans="1:8" s="4" customFormat="1" ht="24" customHeight="1">
      <c r="A8" s="33"/>
      <c r="B8" s="45" t="s">
        <v>58</v>
      </c>
      <c r="C8" s="33"/>
      <c r="D8" s="33"/>
      <c r="E8" s="42"/>
      <c r="F8" s="46"/>
      <c r="G8" s="44"/>
    </row>
    <row r="9" spans="1:8" s="4" customFormat="1" ht="18" customHeight="1">
      <c r="A9" s="33"/>
      <c r="B9" s="47" t="s">
        <v>36</v>
      </c>
      <c r="C9" s="33" t="s">
        <v>5</v>
      </c>
      <c r="D9" s="33">
        <v>20</v>
      </c>
      <c r="E9" s="42"/>
      <c r="F9" s="46"/>
      <c r="G9" s="44">
        <f>(E9*F9)</f>
        <v>0</v>
      </c>
    </row>
    <row r="10" spans="1:8" s="4" customFormat="1" ht="18" customHeight="1">
      <c r="A10" s="33"/>
      <c r="B10" s="47" t="s">
        <v>37</v>
      </c>
      <c r="C10" s="33" t="s">
        <v>5</v>
      </c>
      <c r="D10" s="33">
        <v>20</v>
      </c>
      <c r="E10" s="42"/>
      <c r="F10" s="46"/>
      <c r="G10" s="44">
        <f t="shared" ref="G10:G13" si="1">(E10*F10)</f>
        <v>0</v>
      </c>
    </row>
    <row r="11" spans="1:8" s="4" customFormat="1" ht="24" customHeight="1">
      <c r="A11" s="33"/>
      <c r="B11" s="45" t="s">
        <v>38</v>
      </c>
      <c r="C11" s="33" t="s">
        <v>4</v>
      </c>
      <c r="D11" s="33">
        <v>1</v>
      </c>
      <c r="E11" s="42"/>
      <c r="F11" s="46"/>
      <c r="G11" s="44">
        <f t="shared" si="1"/>
        <v>0</v>
      </c>
    </row>
    <row r="12" spans="1:8" s="4" customFormat="1" ht="24" customHeight="1">
      <c r="A12" s="33"/>
      <c r="B12" s="45" t="s">
        <v>39</v>
      </c>
      <c r="C12" s="33" t="s">
        <v>5</v>
      </c>
      <c r="D12" s="33">
        <v>80</v>
      </c>
      <c r="E12" s="42"/>
      <c r="F12" s="46"/>
      <c r="G12" s="44">
        <f t="shared" si="1"/>
        <v>0</v>
      </c>
    </row>
    <row r="13" spans="1:8" s="4" customFormat="1" ht="24" customHeight="1">
      <c r="A13" s="33"/>
      <c r="B13" s="45" t="s">
        <v>40</v>
      </c>
      <c r="C13" s="33" t="s">
        <v>4</v>
      </c>
      <c r="D13" s="33">
        <v>1</v>
      </c>
      <c r="E13" s="42"/>
      <c r="F13" s="46"/>
      <c r="G13" s="44">
        <f t="shared" si="1"/>
        <v>0</v>
      </c>
    </row>
    <row r="14" spans="1:8" s="4" customFormat="1" ht="24" customHeight="1">
      <c r="A14" s="33"/>
      <c r="B14" s="45" t="s">
        <v>41</v>
      </c>
      <c r="C14" s="33"/>
      <c r="D14" s="33"/>
      <c r="E14" s="42"/>
      <c r="F14" s="46"/>
      <c r="G14" s="44"/>
    </row>
    <row r="15" spans="1:8" s="4" customFormat="1" ht="18" customHeight="1">
      <c r="A15" s="33"/>
      <c r="B15" s="47" t="s">
        <v>42</v>
      </c>
      <c r="C15" s="33" t="s">
        <v>5</v>
      </c>
      <c r="D15" s="33">
        <v>63</v>
      </c>
      <c r="E15" s="42"/>
      <c r="F15" s="46"/>
      <c r="G15" s="44">
        <f>(E15*F15)</f>
        <v>0</v>
      </c>
    </row>
    <row r="16" spans="1:8" s="4" customFormat="1" ht="18" customHeight="1">
      <c r="A16" s="33"/>
      <c r="B16" s="47" t="s">
        <v>43</v>
      </c>
      <c r="C16" s="33" t="s">
        <v>5</v>
      </c>
      <c r="D16" s="33">
        <v>63</v>
      </c>
      <c r="E16" s="42"/>
      <c r="F16" s="46"/>
      <c r="G16" s="44">
        <f t="shared" ref="G16:G25" si="2">(E16*F16)</f>
        <v>0</v>
      </c>
    </row>
    <row r="17" spans="1:7" s="4" customFormat="1" ht="18" customHeight="1">
      <c r="A17" s="33"/>
      <c r="B17" s="47" t="s">
        <v>44</v>
      </c>
      <c r="C17" s="33" t="s">
        <v>5</v>
      </c>
      <c r="D17" s="33">
        <v>18</v>
      </c>
      <c r="E17" s="42"/>
      <c r="F17" s="46"/>
      <c r="G17" s="44">
        <f t="shared" si="2"/>
        <v>0</v>
      </c>
    </row>
    <row r="18" spans="1:7" s="4" customFormat="1" ht="18" customHeight="1">
      <c r="A18" s="33"/>
      <c r="B18" s="47" t="s">
        <v>45</v>
      </c>
      <c r="C18" s="33" t="s">
        <v>5</v>
      </c>
      <c r="D18" s="33">
        <v>44</v>
      </c>
      <c r="E18" s="42"/>
      <c r="F18" s="46"/>
      <c r="G18" s="44">
        <f t="shared" si="2"/>
        <v>0</v>
      </c>
    </row>
    <row r="19" spans="1:7" s="4" customFormat="1" ht="18" customHeight="1">
      <c r="A19" s="33"/>
      <c r="B19" s="47" t="s">
        <v>46</v>
      </c>
      <c r="C19" s="33" t="s">
        <v>5</v>
      </c>
      <c r="D19" s="33">
        <v>155</v>
      </c>
      <c r="E19" s="42"/>
      <c r="F19" s="46"/>
      <c r="G19" s="44">
        <f t="shared" si="2"/>
        <v>0</v>
      </c>
    </row>
    <row r="20" spans="1:7" s="4" customFormat="1" ht="18" customHeight="1">
      <c r="A20" s="33"/>
      <c r="B20" s="47" t="s">
        <v>47</v>
      </c>
      <c r="C20" s="33" t="s">
        <v>5</v>
      </c>
      <c r="D20" s="33">
        <v>145</v>
      </c>
      <c r="E20" s="42"/>
      <c r="F20" s="46"/>
      <c r="G20" s="44">
        <f t="shared" si="2"/>
        <v>0</v>
      </c>
    </row>
    <row r="21" spans="1:7" s="4" customFormat="1" ht="18" customHeight="1">
      <c r="A21" s="33"/>
      <c r="B21" s="47" t="s">
        <v>48</v>
      </c>
      <c r="C21" s="33" t="s">
        <v>5</v>
      </c>
      <c r="D21" s="33">
        <v>155</v>
      </c>
      <c r="E21" s="42"/>
      <c r="F21" s="46"/>
      <c r="G21" s="44">
        <f t="shared" si="2"/>
        <v>0</v>
      </c>
    </row>
    <row r="22" spans="1:7" s="4" customFormat="1" ht="24" customHeight="1">
      <c r="A22" s="33"/>
      <c r="B22" s="45" t="s">
        <v>49</v>
      </c>
      <c r="C22" s="33" t="s">
        <v>4</v>
      </c>
      <c r="D22" s="33">
        <v>15</v>
      </c>
      <c r="E22" s="42"/>
      <c r="F22" s="46"/>
      <c r="G22" s="44">
        <f t="shared" si="2"/>
        <v>0</v>
      </c>
    </row>
    <row r="23" spans="1:7" s="4" customFormat="1" ht="24" customHeight="1">
      <c r="A23" s="33"/>
      <c r="B23" s="45" t="s">
        <v>50</v>
      </c>
      <c r="C23" s="33" t="s">
        <v>4</v>
      </c>
      <c r="D23" s="33">
        <v>3</v>
      </c>
      <c r="E23" s="42"/>
      <c r="F23" s="46"/>
      <c r="G23" s="44">
        <f t="shared" si="2"/>
        <v>0</v>
      </c>
    </row>
    <row r="24" spans="1:7" s="4" customFormat="1" ht="24" customHeight="1">
      <c r="A24" s="33"/>
      <c r="B24" s="45" t="s">
        <v>51</v>
      </c>
      <c r="C24" s="33" t="s">
        <v>4</v>
      </c>
      <c r="D24" s="33">
        <v>1</v>
      </c>
      <c r="E24" s="42"/>
      <c r="F24" s="46"/>
      <c r="G24" s="44">
        <f t="shared" si="2"/>
        <v>0</v>
      </c>
    </row>
    <row r="25" spans="1:7" s="4" customFormat="1" ht="24" customHeight="1">
      <c r="A25" s="33"/>
      <c r="B25" s="45" t="s">
        <v>52</v>
      </c>
      <c r="C25" s="33" t="s">
        <v>6</v>
      </c>
      <c r="D25" s="33">
        <v>7</v>
      </c>
      <c r="E25" s="42"/>
      <c r="F25" s="46"/>
      <c r="G25" s="44">
        <f t="shared" si="2"/>
        <v>0</v>
      </c>
    </row>
    <row r="26" spans="1:7" s="4" customFormat="1" ht="33" customHeight="1">
      <c r="A26" s="33"/>
      <c r="B26" s="45" t="s">
        <v>53</v>
      </c>
      <c r="C26" s="33" t="s">
        <v>4</v>
      </c>
      <c r="D26" s="33">
        <v>1</v>
      </c>
      <c r="E26" s="42"/>
      <c r="F26" s="46"/>
      <c r="G26" s="48" t="s">
        <v>8</v>
      </c>
    </row>
    <row r="27" spans="1:7" s="4" customFormat="1" ht="24" customHeight="1">
      <c r="A27" s="33"/>
      <c r="B27" s="45" t="s">
        <v>54</v>
      </c>
      <c r="C27" s="33" t="s">
        <v>4</v>
      </c>
      <c r="D27" s="33">
        <v>1</v>
      </c>
      <c r="E27" s="42"/>
      <c r="F27" s="46"/>
      <c r="G27" s="44">
        <f>(E27*F27)</f>
        <v>0</v>
      </c>
    </row>
    <row r="28" spans="1:7" s="4" customFormat="1" ht="24" customHeight="1">
      <c r="A28" s="33"/>
      <c r="B28" s="45" t="s">
        <v>55</v>
      </c>
      <c r="C28" s="33" t="s">
        <v>4</v>
      </c>
      <c r="D28" s="33">
        <v>1</v>
      </c>
      <c r="E28" s="42"/>
      <c r="F28" s="46"/>
      <c r="G28" s="44">
        <f t="shared" ref="G28:G29" si="3">(E28*F28)</f>
        <v>0</v>
      </c>
    </row>
    <row r="29" spans="1:7" s="23" customFormat="1" ht="24" customHeight="1">
      <c r="A29" s="35"/>
      <c r="B29" s="36" t="s">
        <v>56</v>
      </c>
      <c r="C29" s="37" t="s">
        <v>4</v>
      </c>
      <c r="D29" s="37">
        <v>1</v>
      </c>
      <c r="E29" s="38"/>
      <c r="F29" s="39"/>
      <c r="G29" s="44">
        <f t="shared" si="3"/>
        <v>0</v>
      </c>
    </row>
    <row r="30" spans="1:7" s="23" customFormat="1" ht="9" customHeight="1" thickBot="1">
      <c r="A30" s="35"/>
      <c r="B30" s="63"/>
      <c r="C30" s="64"/>
      <c r="D30" s="64"/>
      <c r="E30" s="65"/>
      <c r="F30" s="66"/>
      <c r="G30" s="40"/>
    </row>
    <row r="31" spans="1:7" ht="39" customHeight="1" thickTop="1">
      <c r="A31" s="88"/>
      <c r="B31" s="68" t="s">
        <v>27</v>
      </c>
      <c r="C31" s="69"/>
      <c r="D31" s="70"/>
      <c r="E31" s="71"/>
      <c r="F31" s="71"/>
      <c r="G31" s="72">
        <f>SUM(G3:G29)</f>
        <v>0</v>
      </c>
    </row>
    <row r="32" spans="1:7" s="5" customFormat="1" ht="39" customHeight="1">
      <c r="A32" s="89"/>
      <c r="B32" s="73" t="s">
        <v>20</v>
      </c>
      <c r="C32" s="74"/>
      <c r="D32" s="75"/>
      <c r="E32" s="76"/>
      <c r="F32" s="76"/>
      <c r="G32" s="77">
        <f>G31*20%</f>
        <v>0</v>
      </c>
    </row>
    <row r="33" spans="1:7" s="6" customFormat="1" ht="39" customHeight="1" thickBot="1">
      <c r="A33" s="90"/>
      <c r="B33" s="78" t="s">
        <v>21</v>
      </c>
      <c r="C33" s="79"/>
      <c r="D33" s="80"/>
      <c r="E33" s="79"/>
      <c r="F33" s="79"/>
      <c r="G33" s="81">
        <f>G31+G32</f>
        <v>0</v>
      </c>
    </row>
    <row r="34" spans="1:7" ht="13.5" thickTop="1"/>
  </sheetData>
  <mergeCells count="1">
    <mergeCell ref="A31:A33"/>
  </mergeCells>
  <printOptions horizontalCentered="1"/>
  <pageMargins left="0.19685039370078741" right="0.19685039370078741" top="0.78740157480314965" bottom="0.59055118110236227" header="0.27559055118110237" footer="0.27559055118110237"/>
  <pageSetup paperSize="9" scale="95" orientation="portrait" r:id="rId1"/>
  <headerFooter alignWithMargins="0">
    <oddHeader>&amp;C&amp;8&amp;K002060HOPITAL LAPEYRONIE – RESTRUCTURATION DES URGENCES PEDIATRIQUES – OPERATION 2
LOT N° 09 - FLUIDES MEDICAUX</oddHeader>
    <oddFooter>&amp;L&amp;8&amp;K002060BETSO - 06/10/2025 - INDICE 0&amp;C&amp;8&amp;K002060C.D.P.G.F.&amp;R&amp;8 &amp;K00206024.02 -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094A3-FF45-465F-932E-6B709F50DCDA}">
  <dimension ref="A1:C16"/>
  <sheetViews>
    <sheetView view="pageBreakPreview" zoomScaleNormal="120" zoomScaleSheetLayoutView="100" workbookViewId="0">
      <selection activeCell="A31" sqref="A33:G33"/>
    </sheetView>
  </sheetViews>
  <sheetFormatPr baseColWidth="10" defaultRowHeight="12.75"/>
  <cols>
    <col min="1" max="3" width="37.140625" style="22" customWidth="1"/>
    <col min="4" max="16384" width="11.42578125" style="22"/>
  </cols>
  <sheetData>
    <row r="1" spans="1:3" s="21" customFormat="1" ht="60" customHeight="1" thickTop="1">
      <c r="A1" s="91" t="s">
        <v>22</v>
      </c>
      <c r="B1" s="92"/>
      <c r="C1" s="93"/>
    </row>
    <row r="2" spans="1:3" ht="36" customHeight="1">
      <c r="A2" s="58" t="s">
        <v>23</v>
      </c>
      <c r="B2" s="59" t="s">
        <v>24</v>
      </c>
      <c r="C2" s="60" t="s">
        <v>25</v>
      </c>
    </row>
    <row r="3" spans="1:3" ht="54" customHeight="1">
      <c r="A3" s="67" t="s">
        <v>28</v>
      </c>
      <c r="B3" s="59"/>
      <c r="C3" s="60"/>
    </row>
    <row r="4" spans="1:3" ht="54" customHeight="1">
      <c r="A4" s="67" t="s">
        <v>29</v>
      </c>
      <c r="B4" s="59"/>
      <c r="C4" s="60"/>
    </row>
    <row r="5" spans="1:3" ht="54" customHeight="1">
      <c r="A5" s="67" t="s">
        <v>30</v>
      </c>
      <c r="B5" s="61"/>
      <c r="C5" s="62"/>
    </row>
    <row r="6" spans="1:3" ht="54" customHeight="1">
      <c r="A6" s="67" t="s">
        <v>31</v>
      </c>
      <c r="B6" s="61"/>
      <c r="C6" s="62"/>
    </row>
    <row r="7" spans="1:3" ht="57" customHeight="1">
      <c r="A7" s="51"/>
      <c r="B7" s="52"/>
      <c r="C7" s="53"/>
    </row>
    <row r="8" spans="1:3" ht="57" customHeight="1">
      <c r="A8" s="51"/>
      <c r="B8" s="52"/>
      <c r="C8" s="53"/>
    </row>
    <row r="9" spans="1:3" ht="57" customHeight="1">
      <c r="A9" s="51"/>
      <c r="B9" s="52"/>
      <c r="C9" s="54"/>
    </row>
    <row r="10" spans="1:3" ht="57" customHeight="1">
      <c r="A10" s="51"/>
      <c r="B10" s="52"/>
      <c r="C10" s="54"/>
    </row>
    <row r="11" spans="1:3" ht="57" customHeight="1">
      <c r="A11" s="51"/>
      <c r="B11" s="52"/>
      <c r="C11" s="54"/>
    </row>
    <row r="12" spans="1:3" ht="57" customHeight="1">
      <c r="A12" s="51"/>
      <c r="B12" s="52"/>
      <c r="C12" s="54"/>
    </row>
    <row r="13" spans="1:3" ht="57" customHeight="1">
      <c r="A13" s="51"/>
      <c r="B13" s="52"/>
      <c r="C13" s="54"/>
    </row>
    <row r="14" spans="1:3" ht="57" customHeight="1">
      <c r="A14" s="51"/>
      <c r="B14" s="52"/>
      <c r="C14" s="54"/>
    </row>
    <row r="15" spans="1:3" ht="57" customHeight="1" thickBot="1">
      <c r="A15" s="55"/>
      <c r="B15" s="56"/>
      <c r="C15" s="57"/>
    </row>
    <row r="16" spans="1:3" ht="13.5" thickTop="1"/>
  </sheetData>
  <mergeCells count="1">
    <mergeCell ref="A1:C1"/>
  </mergeCells>
  <printOptions horizontalCentered="1"/>
  <pageMargins left="0.19685039370078741" right="0.19685039370078741" top="0.78740157480314965" bottom="0.59055118110236227" header="0.27559055118110237" footer="0.27559055118110237"/>
  <pageSetup paperSize="9" scale="92" fitToWidth="0" fitToHeight="0" orientation="portrait" r:id="rId1"/>
  <headerFooter alignWithMargins="0">
    <oddHeader>&amp;C&amp;8&amp;K002060HOPITAL LAPEYRONIE – RESTRUCTURATION DES URGENCES PEDIATRIQUES – OPERATION 2
LOT N° 09 - FLUIDES MEDICAUX</oddHeader>
    <oddFooter>&amp;L&amp;8&amp;K002060BETSO - 06/10/2025 - INDICE 0&amp;C&amp;8&amp;K002060C.D.P.G.F.&amp;R&amp;8&amp;K002060 24.02 -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</vt:i4>
      </vt:variant>
    </vt:vector>
  </HeadingPairs>
  <TitlesOfParts>
    <vt:vector size="8" baseType="lpstr">
      <vt:lpstr>PDG </vt:lpstr>
      <vt:lpstr>DPGF</vt:lpstr>
      <vt:lpstr>FP</vt:lpstr>
      <vt:lpstr>DPGF!Impression_des_titres</vt:lpstr>
      <vt:lpstr>FP!Impression_des_titres</vt:lpstr>
      <vt:lpstr>DPGF!Zone_d_impression</vt:lpstr>
      <vt:lpstr>FP!Zone_d_impression</vt:lpstr>
      <vt:lpstr>'PDG '!Zone_d_impression</vt:lpstr>
    </vt:vector>
  </TitlesOfParts>
  <Company>BETSO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BETSO</dc:creator>
  <cp:lastModifiedBy>Emilie BARANGE</cp:lastModifiedBy>
  <cp:lastPrinted>2025-10-13T08:41:25Z</cp:lastPrinted>
  <dcterms:created xsi:type="dcterms:W3CDTF">2004-05-12T10:18:31Z</dcterms:created>
  <dcterms:modified xsi:type="dcterms:W3CDTF">2025-10-13T08:41:30Z</dcterms:modified>
</cp:coreProperties>
</file>